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Sheet'!$A$1:$G$55</definedName>
    <definedName name="_xlnm.Print_Area" localSheetId="3">'Cashflow'!$B$1:$E$66</definedName>
    <definedName name="_xlnm.Print_Area" localSheetId="1">'P &amp; L'!$B$1:$G$40</definedName>
    <definedName name="_xlnm.Print_Area" localSheetId="2">'Stm of changes of equity'!$B$1:$G$32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<sst xmlns="http://schemas.openxmlformats.org/spreadsheetml/2006/main" count="165" uniqueCount="133">
  <si>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</si>
  <si>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</si>
  <si>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</si>
  <si>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</si>
  <si>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</si>
  <si>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</si>
  <si>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</si>
  <si>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</si>
  <si>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</si>
  <si>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</si>
  <si>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</si>
  <si>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</si>
  <si>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</si>
  <si>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</si>
  <si>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</si>
  <si>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</si>
  <si>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</si>
  <si>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</si>
  <si>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</si>
  <si>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</si>
  <si>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</si>
  <si>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</si>
  <si>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</si>
  <si>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</si>
  <si>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</si>
  <si>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</si>
  <si>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</si>
  <si>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</si>
  <si>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</si>
  <si>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</si>
  <si>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</si>
  <si>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</si>
  <si>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</si>
  <si>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</si>
  <si>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</si>
  <si>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</si>
  <si>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</si>
  <si>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</si>
  <si>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</si>
  <si>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</si>
  <si>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</si>
  <si>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</si>
  <si>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</si>
  <si>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</si>
  <si>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</si>
  <si>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</si>
  <si>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</si>
  <si>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</si>
  <si>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</si>
  <si>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</si>
  <si>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</si>
  <si>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</si>
  <si>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</si>
  <si>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</si>
  <si>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</si>
  <si>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</si>
  <si>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</si>
  <si>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</si>
  <si>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</si>
  <si>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</si>
  <si>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</si>
  <si>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</si>
  <si>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</si>
  <si>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</si>
  <si>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</si>
  <si>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</si>
  <si>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</si>
  <si>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</si>
  <si>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</si>
  <si>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</si>
  <si>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</si>
  <si>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-as restated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</si>
  <si>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</si>
  <si>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</si>
  <si>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</si>
  <si>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</si>
  <si>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</si>
  <si>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</si>
  <si>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</si>
  <si>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</si>
  <si>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</si>
  <si>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</si>
  <si>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</si>
  <si>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</si>
  <si>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</si>
  <si>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</si>
  <si>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</si>
  <si>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</si>
  <si>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</si>
  <si>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</si>
  <si>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</si>
  <si>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</si>
  <si>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</si>
  <si>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</si>
  <si>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</si>
  <si>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</si>
  <si>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</si>
  <si>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</si>
  <si>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</si>
  <si>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</si>
  <si>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31/12/2003</t>
  </si>
  <si>
    <t>Bad debts writtten off</t>
  </si>
  <si>
    <t xml:space="preserve">   Annual Financial Report for the year ended 31 December 2003 )</t>
  </si>
  <si>
    <t>-prior year adjustment</t>
  </si>
  <si>
    <t>Balance as at 1 January 2004</t>
  </si>
  <si>
    <t>Month to Date</t>
  </si>
  <si>
    <t xml:space="preserve">  Report for the year ended 31 December 2003 )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</si>
  <si>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</si>
  <si>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</si>
  <si>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</si>
  <si>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</si>
  <si>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</si>
  <si>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</si>
  <si>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</si>
  <si>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</si>
  <si>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</si>
  <si>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</si>
  <si>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Profit after taxation</t>
  </si>
  <si>
    <t>Profit before Taxation</t>
  </si>
  <si>
    <t>(Gain)/Loss on disposal of property, plant and equipment</t>
  </si>
  <si>
    <t xml:space="preserve">  Financial Report for the year ended 31st December 2003 )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</si>
  <si>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</si>
  <si>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</si>
  <si>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</si>
  <si>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UNAUDITED RESULTS OF THE GROUP FOR THE 4TH QUARTER ENDED 31 DECEMBER 2004</t>
  </si>
  <si>
    <t>CONDENSED INCOME STATEMENTS FOR THE QUARTER ENDED 31 DECEMBER 2004</t>
  </si>
  <si>
    <t>Balance as at 31 December 2004</t>
  </si>
  <si>
    <t>Balance as at 31 December 2003</t>
  </si>
  <si>
    <t>Ended 31.12.2004</t>
  </si>
  <si>
    <t>Ended 31.12.2003</t>
  </si>
  <si>
    <t>Goodwill written off</t>
  </si>
  <si>
    <t>Unrealised foreign exchange gain</t>
  </si>
  <si>
    <t>Tax refunded from 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</si>
</sst>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8">
      <selection activeCell="C48" sqref="C48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5">
        <v>38352</v>
      </c>
      <c r="F8" s="5" t="s">
        <v>100</v>
      </c>
    </row>
    <row r="9" spans="4:6" ht="12.75">
      <c r="D9" s="6" t="s">
        <v>6</v>
      </c>
      <c r="F9" s="6" t="s">
        <v>6</v>
      </c>
    </row>
    <row r="10" spans="3:6" ht="12.75">
      <c r="C10" s="7" t="s">
        <v>109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9</v>
      </c>
      <c r="D11" s="8">
        <v>48118</v>
      </c>
      <c r="E11" s="8"/>
      <c r="F11" s="8">
        <v>47227</v>
      </c>
    </row>
    <row r="12" spans="1:6" ht="12.75">
      <c r="A12" s="1">
        <v>2</v>
      </c>
      <c r="B12" s="1" t="s">
        <v>13</v>
      </c>
      <c r="D12" s="8">
        <v>0</v>
      </c>
      <c r="E12" s="8"/>
      <c r="F12" s="8">
        <v>0</v>
      </c>
    </row>
    <row r="13" spans="1:6" ht="12.75">
      <c r="A13" s="1">
        <v>3</v>
      </c>
      <c r="B13" s="1" t="s">
        <v>14</v>
      </c>
      <c r="D13" s="8">
        <v>0</v>
      </c>
      <c r="E13" s="8"/>
      <c r="F13" s="8">
        <v>0</v>
      </c>
    </row>
    <row r="14" spans="1:6" ht="12.75">
      <c r="A14" s="1">
        <v>4</v>
      </c>
      <c r="B14" s="1" t="s">
        <v>15</v>
      </c>
      <c r="D14" s="8">
        <v>0</v>
      </c>
      <c r="E14" s="8"/>
      <c r="F14" s="8">
        <v>0</v>
      </c>
    </row>
    <row r="15" spans="1:6" ht="12.75">
      <c r="A15" s="1">
        <v>5</v>
      </c>
      <c r="B15" s="1" t="s">
        <v>16</v>
      </c>
      <c r="D15" s="8">
        <v>60</v>
      </c>
      <c r="E15" s="8"/>
      <c r="F15" s="8">
        <v>121</v>
      </c>
    </row>
    <row r="16" spans="1:6" ht="12.75">
      <c r="A16" s="1">
        <v>6</v>
      </c>
      <c r="B16" s="1" t="s">
        <v>17</v>
      </c>
      <c r="D16" s="8">
        <v>0</v>
      </c>
      <c r="E16" s="8"/>
      <c r="F16" s="8">
        <v>0</v>
      </c>
    </row>
    <row r="17" spans="1:6" ht="12.75">
      <c r="A17" s="1">
        <v>7</v>
      </c>
      <c r="B17" s="1" t="s">
        <v>18</v>
      </c>
      <c r="D17" s="8">
        <v>0</v>
      </c>
      <c r="E17" s="8"/>
      <c r="F17" s="8">
        <v>0</v>
      </c>
    </row>
    <row r="18" spans="4:6" ht="12.75">
      <c r="D18" s="8"/>
      <c r="E18" s="8"/>
      <c r="F18" s="8"/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30852</v>
      </c>
      <c r="E20" s="8"/>
      <c r="F20" s="9">
        <v>25836</v>
      </c>
    </row>
    <row r="21" spans="2:6" ht="12.75">
      <c r="B21" s="1" t="s">
        <v>21</v>
      </c>
      <c r="D21" s="10">
        <v>19319</v>
      </c>
      <c r="E21" s="8"/>
      <c r="F21" s="10">
        <v>18856</v>
      </c>
    </row>
    <row r="22" spans="2:6" ht="12.75">
      <c r="B22" s="1" t="s">
        <v>22</v>
      </c>
      <c r="D22" s="10">
        <v>5392</v>
      </c>
      <c r="E22" s="8"/>
      <c r="F22" s="10">
        <v>5787</v>
      </c>
    </row>
    <row r="23" spans="2:6" ht="12.75">
      <c r="B23" s="1" t="s">
        <v>23</v>
      </c>
      <c r="D23" s="10">
        <v>146</v>
      </c>
      <c r="E23" s="8"/>
      <c r="F23" s="10">
        <v>146</v>
      </c>
    </row>
    <row r="24" spans="2:6" ht="12.75">
      <c r="B24" s="1" t="s">
        <v>24</v>
      </c>
      <c r="D24" s="10">
        <v>6579</v>
      </c>
      <c r="E24" s="8"/>
      <c r="F24" s="10">
        <v>4922</v>
      </c>
    </row>
    <row r="25" spans="4:6" ht="12.75">
      <c r="D25" s="11">
        <f>SUM(D20:D24)</f>
        <v>62288</v>
      </c>
      <c r="E25" s="8"/>
      <c r="F25" s="11">
        <f>SUM(F20:F24)</f>
        <v>55547</v>
      </c>
    </row>
    <row r="26" spans="4:6" ht="12.75">
      <c r="D26" s="10"/>
      <c r="E26" s="8"/>
      <c r="F26" s="10"/>
    </row>
    <row r="27" spans="1:6" ht="12.75">
      <c r="A27" s="1">
        <v>9</v>
      </c>
      <c r="B27" s="1" t="s">
        <v>25</v>
      </c>
      <c r="D27" s="10"/>
      <c r="E27" s="8"/>
      <c r="F27" s="10"/>
    </row>
    <row r="28" spans="2:6" ht="12.75">
      <c r="B28" s="1" t="s">
        <v>26</v>
      </c>
      <c r="D28" s="10">
        <v>4529</v>
      </c>
      <c r="E28" s="8"/>
      <c r="F28" s="10">
        <v>5252</v>
      </c>
    </row>
    <row r="29" spans="2:6" ht="12.75">
      <c r="B29" s="1" t="s">
        <v>27</v>
      </c>
      <c r="D29" s="10">
        <v>4644</v>
      </c>
      <c r="E29" s="8"/>
      <c r="F29" s="10">
        <v>1640</v>
      </c>
    </row>
    <row r="30" spans="2:6" ht="12.75">
      <c r="B30" s="1" t="s">
        <v>28</v>
      </c>
      <c r="C30" s="7">
        <v>21</v>
      </c>
      <c r="D30" s="10">
        <v>16463</v>
      </c>
      <c r="E30" s="8"/>
      <c r="F30" s="10">
        <v>13236</v>
      </c>
    </row>
    <row r="31" spans="2:6" ht="12.75">
      <c r="B31" s="1" t="s">
        <v>29</v>
      </c>
      <c r="D31" s="10">
        <v>292</v>
      </c>
      <c r="E31" s="8"/>
      <c r="F31" s="10">
        <v>172</v>
      </c>
    </row>
    <row r="32" spans="2:6" ht="12.75">
      <c r="B32" s="1" t="s">
        <v>30</v>
      </c>
      <c r="D32" s="10">
        <v>0</v>
      </c>
      <c r="E32" s="8"/>
      <c r="F32" s="10">
        <v>0</v>
      </c>
    </row>
    <row r="33" spans="2:6" ht="12.75">
      <c r="B33" s="1" t="s">
        <v>31</v>
      </c>
      <c r="D33" s="10">
        <v>0</v>
      </c>
      <c r="E33" s="8"/>
      <c r="F33" s="10">
        <v>0</v>
      </c>
    </row>
    <row r="34" spans="2:6" ht="12.75">
      <c r="B34" s="1" t="s">
        <v>32</v>
      </c>
      <c r="D34" s="10">
        <v>20</v>
      </c>
      <c r="E34" s="8"/>
      <c r="F34" s="10">
        <v>22</v>
      </c>
    </row>
    <row r="35" spans="4:6" ht="12.75">
      <c r="D35" s="11">
        <f>SUM(D28:D34)</f>
        <v>25948</v>
      </c>
      <c r="E35" s="8"/>
      <c r="F35" s="11">
        <f>SUM(F28:F34)</f>
        <v>20322</v>
      </c>
    </row>
    <row r="36" spans="4:6" ht="12.75">
      <c r="D36" s="8"/>
      <c r="E36" s="8"/>
      <c r="F36" s="8"/>
    </row>
    <row r="37" spans="1:6" ht="12.75">
      <c r="A37" s="1">
        <v>10</v>
      </c>
      <c r="B37" s="1" t="s">
        <v>33</v>
      </c>
      <c r="D37" s="8">
        <f>+D25-D35</f>
        <v>36340</v>
      </c>
      <c r="E37" s="8"/>
      <c r="F37" s="8">
        <f>+F25-F35</f>
        <v>35225</v>
      </c>
    </row>
    <row r="38" spans="4:6" ht="13.5" thickBot="1">
      <c r="D38" s="12">
        <f>+D11+D15+D37</f>
        <v>84518</v>
      </c>
      <c r="E38" s="8"/>
      <c r="F38" s="12">
        <f>+F11+F15+F37</f>
        <v>82573</v>
      </c>
    </row>
    <row r="39" spans="4:6" ht="12.75">
      <c r="D39" s="8"/>
      <c r="E39" s="8"/>
      <c r="F39" s="8"/>
    </row>
    <row r="40" spans="1:6" ht="12.75">
      <c r="A40" s="1">
        <v>11</v>
      </c>
      <c r="B40" s="1" t="s">
        <v>34</v>
      </c>
      <c r="D40" s="8">
        <v>60000</v>
      </c>
      <c r="E40" s="8"/>
      <c r="F40" s="8">
        <v>60000</v>
      </c>
    </row>
    <row r="41" spans="2:6" ht="12.75">
      <c r="B41" s="1" t="s">
        <v>35</v>
      </c>
      <c r="D41" s="8"/>
      <c r="E41" s="8"/>
      <c r="F41" s="8"/>
    </row>
    <row r="42" spans="2:6" ht="12.75">
      <c r="B42" s="1" t="s">
        <v>36</v>
      </c>
      <c r="D42" s="8">
        <v>1433</v>
      </c>
      <c r="E42" s="8"/>
      <c r="F42" s="8">
        <v>1433</v>
      </c>
    </row>
    <row r="43" spans="2:6" ht="12.75">
      <c r="B43" s="1" t="s">
        <v>37</v>
      </c>
      <c r="D43" s="13">
        <f>+'Stm of changes of equity'!E15</f>
        <v>20573</v>
      </c>
      <c r="E43" s="8"/>
      <c r="F43" s="13">
        <v>18810</v>
      </c>
    </row>
    <row r="44" spans="2:6" ht="12.75">
      <c r="B44" s="1" t="s">
        <v>38</v>
      </c>
      <c r="D44" s="8">
        <f>SUM(D40:D43)</f>
        <v>82006</v>
      </c>
      <c r="E44" s="8"/>
      <c r="F44" s="8">
        <f>SUM(F40:F43)</f>
        <v>80243</v>
      </c>
    </row>
    <row r="45" spans="4:6" ht="12.75">
      <c r="D45" s="8"/>
      <c r="E45" s="8"/>
      <c r="F45" s="8"/>
    </row>
    <row r="46" spans="1:6" ht="12.75">
      <c r="A46" s="1">
        <v>12</v>
      </c>
      <c r="B46" s="1" t="s">
        <v>39</v>
      </c>
      <c r="D46" s="8">
        <v>0</v>
      </c>
      <c r="E46" s="8"/>
      <c r="F46" s="8">
        <v>0</v>
      </c>
    </row>
    <row r="47" spans="1:6" ht="12.75">
      <c r="A47" s="1">
        <v>13</v>
      </c>
      <c r="B47" s="1" t="s">
        <v>40</v>
      </c>
      <c r="C47" s="1">
        <v>21</v>
      </c>
      <c r="D47" s="8">
        <v>436</v>
      </c>
      <c r="E47" s="8"/>
      <c r="F47" s="8">
        <v>540</v>
      </c>
    </row>
    <row r="48" spans="1:6" ht="12.75">
      <c r="A48" s="1">
        <v>14</v>
      </c>
      <c r="B48" s="1" t="s">
        <v>41</v>
      </c>
      <c r="D48" s="8">
        <v>0</v>
      </c>
      <c r="E48" s="8"/>
      <c r="F48" s="8">
        <v>0</v>
      </c>
    </row>
    <row r="49" spans="1:6" ht="12.75">
      <c r="A49" s="1">
        <v>15</v>
      </c>
      <c r="B49" s="1" t="s">
        <v>42</v>
      </c>
      <c r="D49" s="8">
        <v>2076</v>
      </c>
      <c r="E49" s="8"/>
      <c r="F49" s="8">
        <v>1790</v>
      </c>
    </row>
    <row r="50" spans="4:6" ht="13.5" thickBot="1">
      <c r="D50" s="12">
        <f>SUM(D44:D49)</f>
        <v>84518</v>
      </c>
      <c r="E50" s="8"/>
      <c r="F50" s="12">
        <f>SUM(F44:F49)</f>
        <v>82573</v>
      </c>
    </row>
    <row r="51" spans="4:6" ht="12.75">
      <c r="D51" s="8"/>
      <c r="E51" s="8"/>
      <c r="F51" s="8"/>
    </row>
    <row r="52" spans="1:6" ht="12.75">
      <c r="A52" s="1">
        <v>16</v>
      </c>
      <c r="B52" s="1" t="s">
        <v>43</v>
      </c>
      <c r="D52" s="14">
        <f>(+D11+D37-D48-D49)/60000</f>
        <v>1.3730333333333333</v>
      </c>
      <c r="E52" s="8"/>
      <c r="F52" s="14">
        <f>(+F11+F37-F48-F49)/60000</f>
        <v>1.3443666666666667</v>
      </c>
    </row>
    <row r="53" spans="4:6" ht="12.75">
      <c r="D53" s="8"/>
      <c r="E53" s="8"/>
      <c r="F53" s="8"/>
    </row>
    <row r="54" spans="2:3" ht="12.75">
      <c r="B54" s="3" t="s">
        <v>121</v>
      </c>
      <c r="C54" s="3"/>
    </row>
    <row r="55" spans="2:3" ht="12.75">
      <c r="B55" s="3" t="s">
        <v>120</v>
      </c>
      <c r="C55" s="3"/>
    </row>
  </sheetData>
  <printOptions/>
  <pageMargins left="0.33" right="0.42" top="0.57" bottom="0.54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13">
      <selection activeCell="C25" sqref="C25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7.16015625" style="1" customWidth="1"/>
    <col min="8" max="16384" width="9.33203125" style="1" customWidth="1"/>
  </cols>
  <sheetData>
    <row r="1" spans="2:3" ht="15.75">
      <c r="B1" s="2" t="s">
        <v>44</v>
      </c>
      <c r="C1" s="2"/>
    </row>
    <row r="3" spans="2:3" ht="12.75">
      <c r="B3" s="3" t="s">
        <v>45</v>
      </c>
      <c r="C3" s="3"/>
    </row>
    <row r="4" spans="2:3" ht="12.75">
      <c r="B4" s="3" t="s">
        <v>124</v>
      </c>
      <c r="C4" s="3"/>
    </row>
    <row r="5" spans="2:3" ht="12.75">
      <c r="B5" s="3"/>
      <c r="C5" s="3"/>
    </row>
    <row r="6" spans="2:3" ht="12.75">
      <c r="B6" s="3" t="s">
        <v>125</v>
      </c>
      <c r="C6" s="3"/>
    </row>
    <row r="8" spans="4:7" ht="12.75">
      <c r="D8" s="15" t="s">
        <v>98</v>
      </c>
      <c r="E8" s="15"/>
      <c r="F8" s="15" t="s">
        <v>99</v>
      </c>
      <c r="G8" s="15"/>
    </row>
    <row r="9" spans="4:7" ht="12.75">
      <c r="D9" s="16" t="s">
        <v>46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47</v>
      </c>
      <c r="E10" s="16" t="s">
        <v>47</v>
      </c>
      <c r="F10" s="16" t="s">
        <v>47</v>
      </c>
      <c r="G10" s="16" t="s">
        <v>47</v>
      </c>
    </row>
    <row r="11" spans="4:7" ht="12.75">
      <c r="D11" s="16" t="s">
        <v>5</v>
      </c>
      <c r="E11" s="16" t="s">
        <v>48</v>
      </c>
      <c r="F11" s="16" t="s">
        <v>49</v>
      </c>
      <c r="G11" s="16" t="s">
        <v>48</v>
      </c>
    </row>
    <row r="12" spans="4:7" ht="12.75">
      <c r="D12" s="16"/>
      <c r="E12" s="16" t="s">
        <v>5</v>
      </c>
      <c r="F12" s="16"/>
      <c r="G12" s="16" t="s">
        <v>50</v>
      </c>
    </row>
    <row r="13" spans="4:7" ht="12.75">
      <c r="D13" s="26">
        <v>38352</v>
      </c>
      <c r="E13" s="26">
        <v>37986</v>
      </c>
      <c r="F13" s="26">
        <v>38352</v>
      </c>
      <c r="G13" s="26">
        <v>37986</v>
      </c>
    </row>
    <row r="14" spans="3:7" ht="12.75">
      <c r="C14" s="7" t="s">
        <v>109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51</v>
      </c>
      <c r="C15" s="7">
        <v>8</v>
      </c>
      <c r="D15" s="8">
        <v>24075</v>
      </c>
      <c r="E15" s="8">
        <v>21953</v>
      </c>
      <c r="F15" s="8">
        <v>91786</v>
      </c>
      <c r="G15" s="8">
        <v>85421</v>
      </c>
    </row>
    <row r="16" spans="2:7" ht="12.75">
      <c r="B16" s="1" t="s">
        <v>52</v>
      </c>
      <c r="D16" s="8">
        <v>-20539</v>
      </c>
      <c r="E16" s="8">
        <v>-18034</v>
      </c>
      <c r="F16" s="8">
        <v>-78943</v>
      </c>
      <c r="G16" s="8">
        <v>-72592</v>
      </c>
    </row>
    <row r="17" spans="4:7" ht="12.75">
      <c r="D17" s="13"/>
      <c r="E17" s="13"/>
      <c r="F17" s="13"/>
      <c r="G17" s="13"/>
    </row>
    <row r="18" spans="2:7" ht="12.75">
      <c r="B18" s="3" t="s">
        <v>53</v>
      </c>
      <c r="C18" s="3"/>
      <c r="D18" s="8">
        <f>SUM(D15:D17)</f>
        <v>3536</v>
      </c>
      <c r="E18" s="8">
        <f>SUM(E15:E17)</f>
        <v>3919</v>
      </c>
      <c r="F18" s="8">
        <f>SUM(F15:F17)</f>
        <v>12843</v>
      </c>
      <c r="G18" s="8">
        <f>SUM(G15:G17)</f>
        <v>12829</v>
      </c>
    </row>
    <row r="19" spans="2:7" ht="12.75">
      <c r="B19" s="1" t="s">
        <v>54</v>
      </c>
      <c r="D19" s="8">
        <v>221</v>
      </c>
      <c r="E19" s="8">
        <v>632</v>
      </c>
      <c r="F19" s="8">
        <v>565</v>
      </c>
      <c r="G19" s="8">
        <v>958</v>
      </c>
    </row>
    <row r="20" spans="2:7" ht="12.75">
      <c r="B20" s="1" t="s">
        <v>55</v>
      </c>
      <c r="D20" s="8">
        <v>-2331</v>
      </c>
      <c r="E20" s="8">
        <v>-4910</v>
      </c>
      <c r="F20" s="8">
        <v>-8892</v>
      </c>
      <c r="G20" s="8">
        <v>-12112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115</v>
      </c>
      <c r="C22" s="7">
        <v>8</v>
      </c>
      <c r="D22" s="8">
        <f>SUM(D18:D21)</f>
        <v>1426</v>
      </c>
      <c r="E22" s="8">
        <f>SUM(E18:E21)</f>
        <v>-359</v>
      </c>
      <c r="F22" s="8">
        <f>SUM(F18:F21)</f>
        <v>4516</v>
      </c>
      <c r="G22" s="8">
        <f>SUM(G18:G21)</f>
        <v>1675</v>
      </c>
    </row>
    <row r="23" spans="2:7" ht="12.75">
      <c r="B23" s="1" t="s">
        <v>56</v>
      </c>
      <c r="D23" s="8">
        <v>-186</v>
      </c>
      <c r="E23" s="8">
        <v>-115</v>
      </c>
      <c r="F23" s="8">
        <v>-717</v>
      </c>
      <c r="G23" s="8">
        <v>-706</v>
      </c>
    </row>
    <row r="24" spans="4:7" ht="12.75">
      <c r="D24" s="13"/>
      <c r="E24" s="13"/>
      <c r="F24" s="13"/>
      <c r="G24" s="13"/>
    </row>
    <row r="25" spans="2:7" ht="12.75">
      <c r="B25" s="3" t="s">
        <v>116</v>
      </c>
      <c r="C25" s="3"/>
      <c r="D25" s="8">
        <f>SUM(D22:D24)</f>
        <v>1240</v>
      </c>
      <c r="E25" s="8">
        <f>SUM(E22:E24)</f>
        <v>-474</v>
      </c>
      <c r="F25" s="8">
        <f>SUM(F22:F24)</f>
        <v>3799</v>
      </c>
      <c r="G25" s="8">
        <f>SUM(G22:G24)</f>
        <v>969</v>
      </c>
    </row>
    <row r="26" spans="2:7" ht="12.75">
      <c r="B26" s="1" t="s">
        <v>57</v>
      </c>
      <c r="C26" s="7">
        <v>17</v>
      </c>
      <c r="D26" s="8">
        <v>-723</v>
      </c>
      <c r="E26" s="8">
        <v>849</v>
      </c>
      <c r="F26" s="8">
        <v>-1172</v>
      </c>
      <c r="G26" s="8">
        <v>232</v>
      </c>
    </row>
    <row r="27" spans="4:7" ht="12.75">
      <c r="D27" s="13"/>
      <c r="E27" s="13"/>
      <c r="F27" s="13"/>
      <c r="G27" s="13"/>
    </row>
    <row r="28" spans="2:7" ht="12.75">
      <c r="B28" s="3" t="s">
        <v>117</v>
      </c>
      <c r="C28" s="3"/>
      <c r="D28" s="8">
        <f>SUM(D25:D27)</f>
        <v>517</v>
      </c>
      <c r="E28" s="8">
        <f>SUM(E25:E27)</f>
        <v>375</v>
      </c>
      <c r="F28" s="8">
        <f>SUM(F25:F27)</f>
        <v>2627</v>
      </c>
      <c r="G28" s="8">
        <f>SUM(G25:G27)</f>
        <v>1201</v>
      </c>
    </row>
    <row r="29" spans="2:7" ht="12.75">
      <c r="B29" s="1" t="s">
        <v>58</v>
      </c>
      <c r="D29" s="8">
        <v>0</v>
      </c>
      <c r="E29" s="8">
        <v>0</v>
      </c>
      <c r="F29" s="8">
        <v>0</v>
      </c>
      <c r="G29" s="8">
        <v>0</v>
      </c>
    </row>
    <row r="30" spans="4:7" ht="12.75">
      <c r="D30" s="13"/>
      <c r="E30" s="13"/>
      <c r="F30" s="13"/>
      <c r="G30" s="13"/>
    </row>
    <row r="31" spans="2:8" ht="12.75">
      <c r="B31" s="3" t="s">
        <v>59</v>
      </c>
      <c r="C31" s="3"/>
      <c r="D31" s="8">
        <f>SUM(D28:D30)</f>
        <v>517</v>
      </c>
      <c r="E31" s="8">
        <f>SUM(E28:E30)</f>
        <v>375</v>
      </c>
      <c r="F31" s="8">
        <f>SUM(F28:F30)</f>
        <v>2627</v>
      </c>
      <c r="G31" s="8">
        <f>SUM(G28:G30)</f>
        <v>1201</v>
      </c>
      <c r="H31" s="8"/>
    </row>
    <row r="32" spans="4:7" ht="12.75">
      <c r="D32" s="8"/>
      <c r="E32" s="8"/>
      <c r="F32" s="8"/>
      <c r="G32" s="8"/>
    </row>
    <row r="33" spans="2:7" ht="12.75">
      <c r="B33" s="1" t="s">
        <v>60</v>
      </c>
      <c r="C33" s="7">
        <v>25</v>
      </c>
      <c r="D33" s="18">
        <f>+D31/60000*100</f>
        <v>0.8616666666666667</v>
      </c>
      <c r="E33" s="18">
        <f>+E31/60000*100</f>
        <v>0.625</v>
      </c>
      <c r="F33" s="18">
        <f>+F31/60000*100</f>
        <v>4.378333333333333</v>
      </c>
      <c r="G33" s="18">
        <f>+G31/60000*100</f>
        <v>2.0016666666666665</v>
      </c>
    </row>
    <row r="34" spans="4:7" ht="12.75">
      <c r="D34" s="8"/>
      <c r="E34" s="8"/>
      <c r="F34" s="8"/>
      <c r="G34" s="8"/>
    </row>
    <row r="35" spans="2:7" ht="12.75">
      <c r="B35" s="1" t="s">
        <v>61</v>
      </c>
      <c r="D35" s="8">
        <v>0</v>
      </c>
      <c r="E35" s="8">
        <v>0</v>
      </c>
      <c r="F35" s="8">
        <v>0</v>
      </c>
      <c r="G35" s="8">
        <v>0</v>
      </c>
    </row>
    <row r="38" spans="2:3" ht="12.75">
      <c r="B38" s="3" t="s">
        <v>122</v>
      </c>
      <c r="C38" s="3"/>
    </row>
    <row r="39" spans="2:3" ht="12.75">
      <c r="B39" s="3" t="s">
        <v>120</v>
      </c>
      <c r="C39" s="3"/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workbookViewId="0" topLeftCell="A1">
      <selection activeCell="E15" sqref="E15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7" width="14.83203125" style="1" customWidth="1"/>
    <col min="8" max="16384" width="9.33203125" style="1" customWidth="1"/>
  </cols>
  <sheetData>
    <row r="1" ht="15.75">
      <c r="B1" s="2" t="s">
        <v>0</v>
      </c>
    </row>
    <row r="3" ht="12.75">
      <c r="B3" s="3" t="s">
        <v>62</v>
      </c>
    </row>
    <row r="5" spans="3:6" ht="12.75">
      <c r="C5" s="7" t="s">
        <v>63</v>
      </c>
      <c r="D5" s="7" t="s">
        <v>63</v>
      </c>
      <c r="E5" s="7" t="s">
        <v>66</v>
      </c>
      <c r="F5" s="7"/>
    </row>
    <row r="6" spans="3:6" ht="12.75">
      <c r="C6" s="7" t="s">
        <v>64</v>
      </c>
      <c r="D6" s="7" t="s">
        <v>65</v>
      </c>
      <c r="E6" s="7" t="s">
        <v>67</v>
      </c>
      <c r="F6" s="7" t="s">
        <v>68</v>
      </c>
    </row>
    <row r="7" spans="3:6" ht="12.75">
      <c r="C7" s="7" t="s">
        <v>6</v>
      </c>
      <c r="D7" s="7" t="s">
        <v>6</v>
      </c>
      <c r="E7" s="7" t="s">
        <v>6</v>
      </c>
      <c r="F7" s="7" t="s">
        <v>6</v>
      </c>
    </row>
    <row r="9" spans="2:6" ht="12.75">
      <c r="B9" s="1" t="s">
        <v>104</v>
      </c>
      <c r="C9" s="8">
        <v>60000</v>
      </c>
      <c r="D9" s="8">
        <v>1433</v>
      </c>
      <c r="E9" s="8">
        <v>18810</v>
      </c>
      <c r="F9" s="8">
        <f>SUM(C9:E9)</f>
        <v>80243</v>
      </c>
    </row>
    <row r="10" spans="3:6" ht="12.75">
      <c r="C10" s="8"/>
      <c r="D10" s="8"/>
      <c r="E10" s="8"/>
      <c r="F10" s="8"/>
    </row>
    <row r="11" spans="2:6" ht="12.75">
      <c r="B11" s="1" t="s">
        <v>59</v>
      </c>
      <c r="C11" s="8">
        <v>0</v>
      </c>
      <c r="D11" s="8">
        <v>0</v>
      </c>
      <c r="E11" s="8">
        <f>+'P &amp; L'!F31</f>
        <v>2627</v>
      </c>
      <c r="F11" s="8">
        <f>SUM(C11:E11)</f>
        <v>2627</v>
      </c>
    </row>
    <row r="12" spans="3:6" ht="12.75">
      <c r="C12" s="8"/>
      <c r="D12" s="8"/>
      <c r="E12" s="8"/>
      <c r="F12" s="8"/>
    </row>
    <row r="13" spans="2:6" ht="12.75">
      <c r="B13" s="1" t="s">
        <v>89</v>
      </c>
      <c r="C13" s="8">
        <v>0</v>
      </c>
      <c r="D13" s="8">
        <v>0</v>
      </c>
      <c r="E13" s="8">
        <v>-864</v>
      </c>
      <c r="F13" s="8">
        <f>SUM(C13:E13)</f>
        <v>-864</v>
      </c>
    </row>
    <row r="14" spans="3:6" ht="12.75">
      <c r="C14" s="8"/>
      <c r="D14" s="8"/>
      <c r="E14" s="8"/>
      <c r="F14" s="8"/>
    </row>
    <row r="15" spans="2:6" ht="13.5" thickBot="1">
      <c r="B15" s="1" t="s">
        <v>126</v>
      </c>
      <c r="C15" s="20">
        <f>SUM(C9:C14)</f>
        <v>60000</v>
      </c>
      <c r="D15" s="20">
        <f>SUM(D9:D14)</f>
        <v>1433</v>
      </c>
      <c r="E15" s="20">
        <f>SUM(E9:E14)</f>
        <v>20573</v>
      </c>
      <c r="F15" s="20">
        <f>SUM(F9:F14)</f>
        <v>82006</v>
      </c>
    </row>
    <row r="16" spans="3:6" ht="13.5" thickTop="1">
      <c r="C16" s="8"/>
      <c r="D16" s="8"/>
      <c r="E16" s="8"/>
      <c r="F16" s="8"/>
    </row>
    <row r="17" spans="2:6" ht="12.75">
      <c r="B17" s="1" t="s">
        <v>69</v>
      </c>
      <c r="C17" s="8"/>
      <c r="D17" s="8"/>
      <c r="E17" s="8"/>
      <c r="F17" s="8"/>
    </row>
    <row r="18" spans="2:6" ht="12.75">
      <c r="B18" s="19" t="s">
        <v>70</v>
      </c>
      <c r="C18" s="8">
        <v>60000</v>
      </c>
      <c r="D18" s="8">
        <v>1433</v>
      </c>
      <c r="E18" s="8">
        <v>18874</v>
      </c>
      <c r="F18" s="8">
        <f>SUM(C18:E18)</f>
        <v>80307</v>
      </c>
    </row>
    <row r="19" spans="2:6" ht="12.75">
      <c r="B19" s="19" t="s">
        <v>103</v>
      </c>
      <c r="C19" s="8">
        <v>0</v>
      </c>
      <c r="D19" s="8">
        <v>0</v>
      </c>
      <c r="E19" s="8">
        <v>-365</v>
      </c>
      <c r="F19" s="8">
        <f>SUM(C19:E19)</f>
        <v>-365</v>
      </c>
    </row>
    <row r="20" spans="3:6" ht="12.75">
      <c r="C20" s="13"/>
      <c r="D20" s="13"/>
      <c r="E20" s="13"/>
      <c r="F20" s="13"/>
    </row>
    <row r="21" spans="2:6" ht="12.75">
      <c r="B21" s="19" t="s">
        <v>71</v>
      </c>
      <c r="C21" s="8">
        <f>SUM(C18:C20)</f>
        <v>60000</v>
      </c>
      <c r="D21" s="8">
        <f>SUM(D18:D20)</f>
        <v>1433</v>
      </c>
      <c r="E21" s="8">
        <f>SUM(E18:E20)</f>
        <v>18509</v>
      </c>
      <c r="F21" s="8">
        <f>SUM(F18:F20)</f>
        <v>79942</v>
      </c>
    </row>
    <row r="22" spans="3:6" ht="12.75">
      <c r="C22" s="8"/>
      <c r="D22" s="8"/>
      <c r="E22" s="8"/>
      <c r="F22" s="8"/>
    </row>
    <row r="23" spans="2:6" ht="12.75">
      <c r="B23" s="1" t="s">
        <v>89</v>
      </c>
      <c r="C23" s="8">
        <v>0</v>
      </c>
      <c r="D23" s="8">
        <v>0</v>
      </c>
      <c r="E23" s="8">
        <v>-900</v>
      </c>
      <c r="F23" s="8">
        <f>SUM(C23:E23)</f>
        <v>-900</v>
      </c>
    </row>
    <row r="24" spans="3:6" ht="12.75">
      <c r="C24" s="8"/>
      <c r="D24" s="8"/>
      <c r="E24" s="8"/>
      <c r="F24" s="8"/>
    </row>
    <row r="25" spans="2:6" ht="12.75">
      <c r="B25" s="1" t="s">
        <v>59</v>
      </c>
      <c r="C25" s="8">
        <v>0</v>
      </c>
      <c r="D25" s="8">
        <v>0</v>
      </c>
      <c r="E25" s="8">
        <v>1201</v>
      </c>
      <c r="F25" s="8">
        <f>SUM(C25:E25)</f>
        <v>1201</v>
      </c>
    </row>
    <row r="26" spans="3:6" ht="12.75">
      <c r="C26" s="8"/>
      <c r="D26" s="8"/>
      <c r="E26" s="8"/>
      <c r="F26" s="8"/>
    </row>
    <row r="27" spans="2:6" ht="13.5" thickBot="1">
      <c r="B27" s="1" t="s">
        <v>127</v>
      </c>
      <c r="C27" s="20">
        <f>SUM(C21:C26)</f>
        <v>60000</v>
      </c>
      <c r="D27" s="20">
        <f>SUM(D21:D26)</f>
        <v>1433</v>
      </c>
      <c r="E27" s="20">
        <f>SUM(E21:E26)</f>
        <v>18810</v>
      </c>
      <c r="F27" s="20">
        <f>SUM(F21:F26)</f>
        <v>80243</v>
      </c>
    </row>
    <row r="28" spans="3:6" ht="13.5" thickTop="1"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2:6" ht="12.75">
      <c r="B30" s="3" t="s">
        <v>72</v>
      </c>
      <c r="C30" s="8"/>
      <c r="D30" s="8"/>
      <c r="E30" s="8"/>
      <c r="F30" s="8"/>
    </row>
    <row r="31" spans="2:6" ht="12.75">
      <c r="B31" s="3" t="s">
        <v>102</v>
      </c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workbookViewId="0" topLeftCell="A29">
      <selection activeCell="C29" sqref="C29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8.1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73</v>
      </c>
    </row>
    <row r="4" spans="3:5" ht="12.75">
      <c r="C4" s="7" t="s">
        <v>105</v>
      </c>
      <c r="E4" s="7" t="s">
        <v>105</v>
      </c>
    </row>
    <row r="5" spans="3:5" ht="12.75">
      <c r="C5" s="7" t="s">
        <v>128</v>
      </c>
      <c r="E5" s="7" t="s">
        <v>129</v>
      </c>
    </row>
    <row r="6" spans="3:5" ht="12.75">
      <c r="C6" s="7" t="s">
        <v>6</v>
      </c>
      <c r="E6" s="7" t="s">
        <v>6</v>
      </c>
    </row>
    <row r="7" spans="2:5" ht="12.75">
      <c r="B7" s="3" t="s">
        <v>74</v>
      </c>
      <c r="E7" s="8"/>
    </row>
    <row r="8" spans="2:5" ht="12.75">
      <c r="B8" s="1" t="s">
        <v>118</v>
      </c>
      <c r="C8" s="8">
        <v>3799</v>
      </c>
      <c r="E8" s="8">
        <v>969</v>
      </c>
    </row>
    <row r="9" spans="2:5" ht="12.75">
      <c r="B9" s="1" t="s">
        <v>75</v>
      </c>
      <c r="C9" s="8"/>
      <c r="E9" s="8"/>
    </row>
    <row r="10" spans="2:5" ht="12.75">
      <c r="B10" s="1" t="s">
        <v>76</v>
      </c>
      <c r="C10" s="8">
        <v>4132</v>
      </c>
      <c r="E10" s="8">
        <v>3993</v>
      </c>
    </row>
    <row r="11" spans="2:5" ht="12.75">
      <c r="B11" s="1" t="s">
        <v>77</v>
      </c>
      <c r="C11" s="8">
        <v>717</v>
      </c>
      <c r="E11" s="8">
        <v>706</v>
      </c>
    </row>
    <row r="12" spans="2:5" ht="12.75">
      <c r="B12" s="1" t="s">
        <v>78</v>
      </c>
      <c r="C12" s="8">
        <v>-15</v>
      </c>
      <c r="E12" s="8">
        <v>-14</v>
      </c>
    </row>
    <row r="13" spans="2:5" ht="12.75">
      <c r="B13" s="1" t="s">
        <v>131</v>
      </c>
      <c r="C13" s="8">
        <v>-31</v>
      </c>
      <c r="E13" s="8">
        <v>-79</v>
      </c>
    </row>
    <row r="14" spans="2:5" ht="12.75">
      <c r="B14" s="1" t="s">
        <v>119</v>
      </c>
      <c r="C14" s="8">
        <v>-127</v>
      </c>
      <c r="E14" s="8">
        <v>-18</v>
      </c>
    </row>
    <row r="15" spans="2:5" ht="12.75">
      <c r="B15" s="1" t="s">
        <v>107</v>
      </c>
      <c r="C15" s="8">
        <v>60</v>
      </c>
      <c r="E15" s="8">
        <v>60</v>
      </c>
    </row>
    <row r="16" spans="2:5" ht="12.75">
      <c r="B16" s="1" t="s">
        <v>130</v>
      </c>
      <c r="C16" s="8">
        <v>0</v>
      </c>
      <c r="E16" s="8">
        <f>401-80</f>
        <v>321</v>
      </c>
    </row>
    <row r="17" spans="2:5" ht="12.75">
      <c r="B17" s="1" t="s">
        <v>101</v>
      </c>
      <c r="C17" s="8">
        <v>109</v>
      </c>
      <c r="E17" s="8">
        <v>1376</v>
      </c>
    </row>
    <row r="18" spans="3:5" ht="12.75">
      <c r="C18" s="13"/>
      <c r="E18" s="13"/>
    </row>
    <row r="19" spans="2:5" ht="12.75">
      <c r="B19" s="1" t="s">
        <v>79</v>
      </c>
      <c r="C19" s="8">
        <f>SUM(C8:C18)</f>
        <v>8644</v>
      </c>
      <c r="E19" s="8">
        <f>SUM(E8:E18)</f>
        <v>7314</v>
      </c>
    </row>
    <row r="20" spans="3:5" ht="12.75">
      <c r="C20" s="8"/>
      <c r="E20" s="8"/>
    </row>
    <row r="21" spans="2:5" ht="12.75">
      <c r="B21" s="1" t="s">
        <v>113</v>
      </c>
      <c r="C21" s="8">
        <v>-5015</v>
      </c>
      <c r="E21" s="8">
        <v>2909</v>
      </c>
    </row>
    <row r="22" spans="2:5" ht="12.75">
      <c r="B22" s="1" t="s">
        <v>114</v>
      </c>
      <c r="C22" s="8">
        <v>-1010</v>
      </c>
      <c r="E22" s="8">
        <v>-622</v>
      </c>
    </row>
    <row r="23" spans="2:5" ht="12.75">
      <c r="B23" s="1" t="s">
        <v>108</v>
      </c>
      <c r="C23" s="8">
        <v>2281</v>
      </c>
      <c r="E23" s="8">
        <v>-828</v>
      </c>
    </row>
    <row r="24" spans="3:5" ht="12.75">
      <c r="C24" s="13"/>
      <c r="E24" s="13"/>
    </row>
    <row r="25" spans="2:5" ht="12.75">
      <c r="B25" s="1" t="s">
        <v>110</v>
      </c>
      <c r="C25" s="8">
        <f>SUM(C19:C24)</f>
        <v>4900</v>
      </c>
      <c r="D25" s="8"/>
      <c r="E25" s="8">
        <f>SUM(E19:E24)</f>
        <v>8773</v>
      </c>
    </row>
    <row r="26" spans="3:5" ht="12.75">
      <c r="C26" s="8"/>
      <c r="E26" s="8"/>
    </row>
    <row r="27" spans="2:5" ht="12.75">
      <c r="B27" s="1" t="s">
        <v>80</v>
      </c>
      <c r="C27" s="8">
        <v>-717</v>
      </c>
      <c r="E27" s="8">
        <v>-709</v>
      </c>
    </row>
    <row r="28" spans="2:5" ht="12.75">
      <c r="B28" s="1" t="s">
        <v>78</v>
      </c>
      <c r="C28" s="8">
        <v>15</v>
      </c>
      <c r="E28" s="8">
        <v>14</v>
      </c>
    </row>
    <row r="29" spans="2:5" ht="12.75">
      <c r="B29" s="1" t="s">
        <v>81</v>
      </c>
      <c r="C29" s="8">
        <v>-729</v>
      </c>
      <c r="E29" s="8">
        <v>-2785</v>
      </c>
    </row>
    <row r="30" spans="2:5" ht="12.75">
      <c r="B30" s="1" t="s">
        <v>132</v>
      </c>
      <c r="C30" s="8">
        <v>905</v>
      </c>
      <c r="E30" s="8">
        <v>0</v>
      </c>
    </row>
    <row r="31" spans="3:5" ht="12.75">
      <c r="C31" s="13"/>
      <c r="E31" s="13"/>
    </row>
    <row r="32" spans="2:5" ht="12.75">
      <c r="B32" s="1" t="s">
        <v>111</v>
      </c>
      <c r="C32" s="8">
        <f>SUM(C25:C31)</f>
        <v>4374</v>
      </c>
      <c r="E32" s="8">
        <f>SUM(E25:E31)</f>
        <v>5293</v>
      </c>
    </row>
    <row r="33" spans="3:5" ht="12.75">
      <c r="C33" s="8"/>
      <c r="E33" s="8"/>
    </row>
    <row r="34" spans="2:5" ht="12.75">
      <c r="B34" s="3" t="s">
        <v>82</v>
      </c>
      <c r="C34" s="8"/>
      <c r="E34" s="8"/>
    </row>
    <row r="35" spans="3:5" ht="12.75">
      <c r="C35" s="8"/>
      <c r="E35" s="21"/>
    </row>
    <row r="36" spans="2:5" ht="12.75">
      <c r="B36" s="1" t="s">
        <v>83</v>
      </c>
      <c r="C36" s="9">
        <v>-4898</v>
      </c>
      <c r="D36" s="8"/>
      <c r="E36" s="9">
        <v>-1976</v>
      </c>
    </row>
    <row r="37" spans="2:5" ht="12.75">
      <c r="B37" s="1" t="s">
        <v>84</v>
      </c>
      <c r="C37" s="10">
        <v>269</v>
      </c>
      <c r="D37" s="8"/>
      <c r="E37" s="10">
        <v>1313</v>
      </c>
    </row>
    <row r="38" spans="3:5" ht="12.75">
      <c r="C38" s="22"/>
      <c r="D38" s="8"/>
      <c r="E38" s="22"/>
    </row>
    <row r="39" spans="2:5" ht="12.75">
      <c r="B39" s="1" t="s">
        <v>85</v>
      </c>
      <c r="C39" s="8">
        <f>SUM(C36:C38)</f>
        <v>-4629</v>
      </c>
      <c r="E39" s="8">
        <f>SUM(E36:E38)</f>
        <v>-663</v>
      </c>
    </row>
    <row r="40" spans="3:5" ht="12.75">
      <c r="C40" s="8"/>
      <c r="E40" s="21"/>
    </row>
    <row r="41" spans="2:5" ht="12.75">
      <c r="B41" s="3" t="s">
        <v>86</v>
      </c>
      <c r="C41" s="8"/>
      <c r="E41" s="21"/>
    </row>
    <row r="42" spans="3:5" ht="12.75">
      <c r="C42" s="8"/>
      <c r="E42" s="21"/>
    </row>
    <row r="43" spans="2:5" ht="12.75">
      <c r="B43" s="1" t="s">
        <v>87</v>
      </c>
      <c r="C43" s="9">
        <v>4118</v>
      </c>
      <c r="D43" s="8"/>
      <c r="E43" s="9">
        <v>252</v>
      </c>
    </row>
    <row r="44" spans="2:5" ht="12.75">
      <c r="B44" s="1" t="s">
        <v>88</v>
      </c>
      <c r="C44" s="10">
        <v>-484</v>
      </c>
      <c r="D44" s="8"/>
      <c r="E44" s="10">
        <v>-826</v>
      </c>
    </row>
    <row r="45" spans="2:5" ht="12.75">
      <c r="B45" s="1" t="s">
        <v>89</v>
      </c>
      <c r="C45" s="10">
        <v>-866</v>
      </c>
      <c r="D45" s="8"/>
      <c r="E45" s="10">
        <v>-2390</v>
      </c>
    </row>
    <row r="46" spans="2:5" ht="12.75">
      <c r="B46" s="1" t="s">
        <v>123</v>
      </c>
      <c r="C46" s="10">
        <v>0</v>
      </c>
      <c r="D46" s="8"/>
      <c r="E46" s="10">
        <v>-6</v>
      </c>
    </row>
    <row r="47" spans="3:5" ht="12.75">
      <c r="C47" s="22"/>
      <c r="D47" s="8"/>
      <c r="E47" s="22"/>
    </row>
    <row r="48" spans="2:5" ht="12.75">
      <c r="B48" s="1" t="s">
        <v>112</v>
      </c>
      <c r="C48" s="8">
        <f>SUM(C43:C47)</f>
        <v>2768</v>
      </c>
      <c r="E48" s="8">
        <f>SUM(E43:E47)</f>
        <v>-2970</v>
      </c>
    </row>
    <row r="49" spans="3:5" ht="12.75">
      <c r="C49" s="13"/>
      <c r="E49" s="23"/>
    </row>
    <row r="50" spans="2:5" ht="12.75">
      <c r="B50" s="1" t="s">
        <v>90</v>
      </c>
      <c r="C50" s="8">
        <f>+C32+C39+C48</f>
        <v>2513</v>
      </c>
      <c r="E50" s="8">
        <f>+E32+E39+E48</f>
        <v>1660</v>
      </c>
    </row>
    <row r="51" spans="3:5" ht="12.75">
      <c r="C51" s="8"/>
      <c r="E51" s="21"/>
    </row>
    <row r="52" spans="2:5" ht="12.75">
      <c r="B52" s="1" t="s">
        <v>91</v>
      </c>
      <c r="C52" s="8">
        <v>386</v>
      </c>
      <c r="E52" s="21">
        <v>-1274</v>
      </c>
    </row>
    <row r="53" spans="3:5" ht="12.75">
      <c r="C53" s="8"/>
      <c r="E53" s="21"/>
    </row>
    <row r="54" spans="2:5" ht="13.5" thickBot="1">
      <c r="B54" s="1" t="s">
        <v>92</v>
      </c>
      <c r="C54" s="20">
        <f>+C50+C52</f>
        <v>2899</v>
      </c>
      <c r="E54" s="20">
        <f>+E50+E52</f>
        <v>386</v>
      </c>
    </row>
    <row r="55" spans="3:5" ht="13.5" thickTop="1">
      <c r="C55" s="8"/>
      <c r="E55" s="21"/>
    </row>
    <row r="56" spans="2:5" ht="12.75">
      <c r="B56" s="1" t="s">
        <v>93</v>
      </c>
      <c r="C56" s="8"/>
      <c r="E56" s="21"/>
    </row>
    <row r="57" spans="3:5" ht="12.75">
      <c r="C57" s="8"/>
      <c r="E57" s="21"/>
    </row>
    <row r="58" spans="2:5" ht="12.75">
      <c r="B58" s="1" t="s">
        <v>94</v>
      </c>
      <c r="C58" s="8">
        <v>6579</v>
      </c>
      <c r="E58" s="8">
        <v>4922</v>
      </c>
    </row>
    <row r="59" spans="2:5" ht="12.75">
      <c r="B59" s="1" t="s">
        <v>95</v>
      </c>
      <c r="C59" s="13">
        <v>-3660</v>
      </c>
      <c r="E59" s="13">
        <v>-4513</v>
      </c>
    </row>
    <row r="60" spans="3:5" ht="12.75">
      <c r="C60" s="8">
        <f>SUM(C58:C59)</f>
        <v>2919</v>
      </c>
      <c r="E60" s="8">
        <f>SUM(E58:E59)</f>
        <v>409</v>
      </c>
    </row>
    <row r="61" spans="2:5" ht="12.75">
      <c r="B61" s="1" t="s">
        <v>96</v>
      </c>
      <c r="C61" s="8">
        <v>-20</v>
      </c>
      <c r="E61" s="8">
        <v>-23</v>
      </c>
    </row>
    <row r="62" spans="3:5" ht="13.5" thickBot="1">
      <c r="C62" s="20">
        <f>SUM(C60:C61)</f>
        <v>2899</v>
      </c>
      <c r="E62" s="20">
        <f>SUM(E60:E61)</f>
        <v>386</v>
      </c>
    </row>
    <row r="63" spans="3:5" ht="13.5" thickTop="1">
      <c r="C63" s="24"/>
      <c r="E63" s="21"/>
    </row>
    <row r="64" spans="3:5" ht="12.75">
      <c r="C64" s="8"/>
      <c r="E64" s="21"/>
    </row>
    <row r="65" spans="2:5" ht="12.75">
      <c r="B65" s="3" t="s">
        <v>97</v>
      </c>
      <c r="C65" s="8"/>
      <c r="E65" s="21"/>
    </row>
    <row r="66" spans="2:5" ht="12.75">
      <c r="B66" s="3" t="s">
        <v>106</v>
      </c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spans="3:5" ht="12.75">
      <c r="C100" s="8"/>
      <c r="E100" s="21"/>
    </row>
    <row r="101" spans="3:5" ht="12.75">
      <c r="C101" s="8"/>
      <c r="E101" s="21"/>
    </row>
    <row r="102" spans="3:5" ht="12.75">
      <c r="C102" s="8"/>
      <c r="E102" s="21"/>
    </row>
    <row r="103" spans="3:5" ht="12.75">
      <c r="C103" s="8"/>
      <c r="E103" s="21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 HEN INDUSTRIES BHD</cp:lastModifiedBy>
  <cp:lastPrinted>2005-02-15T02:26:02Z</cp:lastPrinted>
  <dcterms:created xsi:type="dcterms:W3CDTF">1996-10-14T23:33:28Z</dcterms:created>
  <dcterms:modified xsi:type="dcterms:W3CDTF">2005-02-15T07:09:39Z</dcterms:modified>
  <cp:category/>
  <cp:version/>
  <cp:contentType/>
  <cp:contentStatus/>
</cp:coreProperties>
</file>